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SKTOP-C2M44HQ\Shared folder\SLBC March 2021\2021 March Mizoram Booklet to LHO\"/>
    </mc:Choice>
  </mc:AlternateContent>
  <xr:revisionPtr revIDLastSave="0" documentId="13_ncr:1_{F6926FB9-1D9B-404F-B552-E489D6A0D910}" xr6:coauthVersionLast="47" xr6:coauthVersionMax="47" xr10:uidLastSave="{00000000-0000-0000-0000-000000000000}"/>
  <bookViews>
    <workbookView xWindow="10605" yWindow="1020" windowWidth="16695" windowHeight="14010" xr2:uid="{00000000-000D-0000-FFFF-FFFF00000000}"/>
  </bookViews>
  <sheets>
    <sheet name="DistrictWise Vis-a-Vis" sheetId="2" r:id="rId1"/>
  </sheets>
  <calcPr calcId="181029"/>
</workbook>
</file>

<file path=xl/calcChain.xml><?xml version="1.0" encoding="utf-8"?>
<calcChain xmlns="http://schemas.openxmlformats.org/spreadsheetml/2006/main">
  <c r="AF19" i="2" l="1"/>
  <c r="AF16" i="2"/>
  <c r="AF15" i="2"/>
  <c r="AF14" i="2"/>
  <c r="AF13" i="2"/>
  <c r="AF12" i="2"/>
  <c r="AF11" i="2"/>
  <c r="AF10" i="2"/>
  <c r="AF9" i="2"/>
  <c r="AF17" i="2"/>
  <c r="AA20" i="2"/>
  <c r="Z19" i="2"/>
  <c r="AA19" i="2" s="1"/>
  <c r="Y19" i="2"/>
  <c r="X19" i="2"/>
  <c r="W19" i="2"/>
  <c r="Z18" i="2"/>
  <c r="Y18" i="2"/>
  <c r="X18" i="2"/>
  <c r="W18" i="2"/>
  <c r="Z17" i="2"/>
  <c r="AA17" i="2" s="1"/>
  <c r="Y17" i="2"/>
  <c r="X17" i="2"/>
  <c r="W17" i="2"/>
  <c r="AA16" i="2"/>
  <c r="Z16" i="2"/>
  <c r="Y16" i="2"/>
  <c r="X16" i="2"/>
  <c r="W16" i="2"/>
  <c r="Z15" i="2"/>
  <c r="AA15" i="2" s="1"/>
  <c r="Y15" i="2"/>
  <c r="X15" i="2"/>
  <c r="W15" i="2"/>
  <c r="Z14" i="2"/>
  <c r="AA14" i="2" s="1"/>
  <c r="Y14" i="2"/>
  <c r="X14" i="2"/>
  <c r="W14" i="2"/>
  <c r="Z13" i="2"/>
  <c r="AA13" i="2" s="1"/>
  <c r="Y13" i="2"/>
  <c r="X13" i="2"/>
  <c r="W13" i="2"/>
  <c r="AA12" i="2"/>
  <c r="Z12" i="2"/>
  <c r="Y12" i="2"/>
  <c r="X12" i="2"/>
  <c r="W12" i="2"/>
  <c r="Z11" i="2"/>
  <c r="AA11" i="2" s="1"/>
  <c r="Y11" i="2"/>
  <c r="X11" i="2"/>
  <c r="W11" i="2"/>
  <c r="Z10" i="2"/>
  <c r="AA10" i="2" s="1"/>
  <c r="Y10" i="2"/>
  <c r="X10" i="2"/>
  <c r="W10" i="2"/>
  <c r="AA9" i="2"/>
  <c r="Z9" i="2"/>
  <c r="Y9" i="2"/>
  <c r="X9" i="2"/>
  <c r="W9" i="2"/>
  <c r="C20" i="2" l="1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B20" i="2"/>
  <c r="AC20" i="2"/>
  <c r="AD20" i="2"/>
  <c r="AE20" i="2"/>
  <c r="AF20" i="2" s="1"/>
</calcChain>
</file>

<file path=xl/sharedStrings.xml><?xml version="1.0" encoding="utf-8"?>
<sst xmlns="http://schemas.openxmlformats.org/spreadsheetml/2006/main" count="65" uniqueCount="28">
  <si>
    <t>Sl No.</t>
  </si>
  <si>
    <t>District Name</t>
  </si>
  <si>
    <t>(Amt. = Rupees in lakh)</t>
  </si>
  <si>
    <t>AGRICULTURE (PS)</t>
  </si>
  <si>
    <t>MSME (PS)</t>
  </si>
  <si>
    <t>OTHER PS (PS)</t>
  </si>
  <si>
    <t>TOTAL (PS)</t>
  </si>
  <si>
    <t>Target</t>
  </si>
  <si>
    <t>Achievement</t>
  </si>
  <si>
    <t>CROP LOAN</t>
  </si>
  <si>
    <t>No.</t>
  </si>
  <si>
    <t>Amt.</t>
  </si>
  <si>
    <t>%</t>
  </si>
  <si>
    <t>Grand Total</t>
  </si>
  <si>
    <t>District-wise ACP (PS) Performance vis-a-vis Target for Mizoram as on date 31-03-2021</t>
  </si>
  <si>
    <t>Aizawl</t>
  </si>
  <si>
    <t>Champhai</t>
  </si>
  <si>
    <t>Hnahthial</t>
  </si>
  <si>
    <t>Khawzawl</t>
  </si>
  <si>
    <t>Kolasib</t>
  </si>
  <si>
    <t>Lawngtlai</t>
  </si>
  <si>
    <t>Lunglei</t>
  </si>
  <si>
    <t>Mamit</t>
  </si>
  <si>
    <t>Saiha</t>
  </si>
  <si>
    <t>Serchhip</t>
  </si>
  <si>
    <t>Annexure - XXI</t>
  </si>
  <si>
    <t>NON-PRIORITY SECTOR</t>
  </si>
  <si>
    <t>Saitual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</si>
</sst>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2">
    <xf numFmtId="0" fontId="0" fillId="0" borderId="0" xfId="0"/>
    <xf numFmtId="0" fontId="0" fillId="33" borderId="0" xfId="0" applyFont="1" applyFill="1"/>
    <xf numFmtId="0" fontId="16" fillId="33" borderId="10" xfId="0" applyFont="1" applyFill="1" applyBorder="1" applyAlignment="1">
      <alignment horizontal="center" wrapText="1"/>
    </xf>
    <xf numFmtId="0" fontId="0" fillId="33" borderId="0" xfId="0" applyFill="1"/>
    <xf numFmtId="2" fontId="0" fillId="33" borderId="0" xfId="0" applyNumberFormat="1" applyFill="1"/>
    <xf numFmtId="2" fontId="18" fillId="33" borderId="11" xfId="0" applyNumberFormat="1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 wrapText="1"/>
    </xf>
    <xf numFmtId="2" fontId="20" fillId="33" borderId="11" xfId="0" applyNumberFormat="1" applyFont="1" applyFill="1" applyBorder="1" applyAlignment="1">
      <alignment horizontal="center" vertical="center" wrapText="1"/>
    </xf>
    <xf numFmtId="0" fontId="19" fillId="33" borderId="11" xfId="0" applyFont="1" applyFill="1" applyBorder="1"/>
    <xf numFmtId="2" fontId="19" fillId="33" borderId="11" xfId="0" applyNumberFormat="1" applyFont="1" applyFill="1" applyBorder="1"/>
    <xf numFmtId="0" fontId="19" fillId="33" borderId="0" xfId="0" applyFont="1" applyFill="1"/>
    <xf numFmtId="0" fontId="18" fillId="33" borderId="11" xfId="0" applyFont="1" applyFill="1" applyBorder="1" applyAlignment="1">
      <alignment horizontal="center" vertical="center" wrapText="1"/>
    </xf>
    <xf numFmtId="0" fontId="21" fillId="33" borderId="11" xfId="0" applyFont="1" applyFill="1" applyBorder="1"/>
    <xf numFmtId="2" fontId="21" fillId="33" borderId="11" xfId="0" applyNumberFormat="1" applyFont="1" applyFill="1" applyBorder="1"/>
    <xf numFmtId="0" fontId="18" fillId="33" borderId="11" xfId="0" applyFont="1" applyFill="1" applyBorder="1" applyAlignment="1">
      <alignment horizontal="center" vertical="center" wrapText="1"/>
    </xf>
    <xf numFmtId="0" fontId="20" fillId="33" borderId="11" xfId="0" applyFont="1" applyFill="1" applyBorder="1"/>
    <xf numFmtId="2" fontId="20" fillId="33" borderId="11" xfId="0" applyNumberFormat="1" applyFont="1" applyFill="1" applyBorder="1"/>
    <xf numFmtId="0" fontId="22" fillId="33" borderId="11" xfId="0" applyFont="1" applyFill="1" applyBorder="1"/>
    <xf numFmtId="2" fontId="22" fillId="33" borderId="11" xfId="0" applyNumberFormat="1" applyFont="1" applyFill="1" applyBorder="1"/>
    <xf numFmtId="0" fontId="20" fillId="33" borderId="0" xfId="0" applyFont="1" applyFill="1"/>
    <xf numFmtId="2" fontId="14" fillId="33" borderId="0" xfId="0" applyNumberFormat="1" applyFont="1" applyFill="1"/>
    <xf numFmtId="2" fontId="16" fillId="33" borderId="10" xfId="0" applyNumberFormat="1" applyFont="1" applyFill="1" applyBorder="1" applyAlignment="1">
      <alignment horizontal="center" wrapText="1"/>
    </xf>
    <xf numFmtId="2" fontId="24" fillId="33" borderId="0" xfId="0" applyNumberFormat="1" applyFont="1" applyFill="1" applyAlignment="1">
      <alignment horizontal="right"/>
    </xf>
    <xf numFmtId="2" fontId="23" fillId="33" borderId="10" xfId="0" applyNumberFormat="1" applyFont="1" applyFill="1" applyBorder="1" applyAlignment="1">
      <alignment horizontal="center" wrapText="1"/>
    </xf>
    <xf numFmtId="0" fontId="0" fillId="33" borderId="0" xfId="0" applyFill="1" applyAlignment="1">
      <alignment horizontal="center"/>
    </xf>
    <xf numFmtId="0" fontId="19" fillId="33" borderId="11" xfId="0" applyFont="1" applyFill="1" applyBorder="1" applyAlignment="1">
      <alignment horizontal="center"/>
    </xf>
    <xf numFmtId="2" fontId="25" fillId="33" borderId="11" xfId="0" applyNumberFormat="1" applyFont="1" applyFill="1" applyBorder="1"/>
    <xf numFmtId="0" fontId="18" fillId="33" borderId="0" xfId="0" applyFont="1" applyFill="1" applyBorder="1" applyAlignment="1">
      <alignment horizontal="center" wrapText="1"/>
    </xf>
    <xf numFmtId="0" fontId="18" fillId="33" borderId="11" xfId="0" applyFont="1" applyFill="1" applyBorder="1" applyAlignment="1">
      <alignment horizontal="center" vertical="center"/>
    </xf>
    <xf numFmtId="0" fontId="20" fillId="33" borderId="11" xfId="0" applyFont="1" applyFill="1" applyBorder="1" applyAlignment="1">
      <alignment horizontal="center" vertical="center"/>
    </xf>
    <xf numFmtId="0" fontId="20" fillId="33" borderId="11" xfId="0" applyFont="1" applyFill="1" applyBorder="1" applyAlignment="1">
      <alignment horizontal="center"/>
    </xf>
    <xf numFmtId="0" fontId="18" fillId="33" borderId="11" xfId="0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2"/>
  <sheetViews>
    <sheetView tabSelected="1" topLeftCell="N1" zoomScaleNormal="100" workbookViewId="0">
      <selection activeCell="AF20" sqref="AF20"/>
    </sheetView>
  </sheetViews>
  <sheetFormatPr defaultColWidth="10.7109375" defaultRowHeight="15" x14ac:dyDescent="0.25"/>
  <cols>
    <col min="1" max="1" width="6.42578125" style="24" bestFit="1" customWidth="1"/>
    <col min="2" max="2" width="10.7109375" style="3"/>
    <col min="3" max="3" width="6.7109375" style="3" customWidth="1"/>
    <col min="4" max="4" width="8.7109375" style="4" bestFit="1" customWidth="1"/>
    <col min="5" max="5" width="6.7109375" style="3" customWidth="1"/>
    <col min="6" max="6" width="8.7109375" style="4" bestFit="1" customWidth="1"/>
    <col min="7" max="7" width="6.7109375" style="4" customWidth="1"/>
    <col min="8" max="8" width="6.7109375" style="3" customWidth="1"/>
    <col min="9" max="9" width="8.7109375" style="4" bestFit="1" customWidth="1"/>
    <col min="10" max="10" width="6.7109375" style="3" customWidth="1"/>
    <col min="11" max="11" width="8.42578125" style="4" bestFit="1" customWidth="1"/>
    <col min="12" max="12" width="6.7109375" style="4" customWidth="1"/>
    <col min="13" max="13" width="6.7109375" style="3" customWidth="1"/>
    <col min="14" max="14" width="8.7109375" style="4" bestFit="1" customWidth="1"/>
    <col min="15" max="15" width="6.7109375" style="3" customWidth="1"/>
    <col min="16" max="16" width="8.7109375" style="4" bestFit="1" customWidth="1"/>
    <col min="17" max="17" width="7.85546875" style="4" customWidth="1"/>
    <col min="18" max="18" width="7.140625" style="3" customWidth="1"/>
    <col min="19" max="19" width="8.42578125" style="4" bestFit="1" customWidth="1"/>
    <col min="20" max="20" width="7.140625" style="3" customWidth="1"/>
    <col min="21" max="21" width="8.7109375" style="4" bestFit="1" customWidth="1"/>
    <col min="22" max="22" width="7.7109375" style="4" bestFit="1" customWidth="1"/>
    <col min="23" max="23" width="7.140625" style="3" customWidth="1"/>
    <col min="24" max="24" width="9.42578125" style="4" bestFit="1" customWidth="1"/>
    <col min="25" max="25" width="7.140625" style="3" customWidth="1"/>
    <col min="26" max="26" width="9.42578125" style="4" bestFit="1" customWidth="1"/>
    <col min="27" max="27" width="6.42578125" style="20" bestFit="1" customWidth="1"/>
    <col min="28" max="28" width="7.140625" style="3" customWidth="1"/>
    <col min="29" max="29" width="8.42578125" style="4" bestFit="1" customWidth="1"/>
    <col min="30" max="30" width="7.140625" style="3" customWidth="1"/>
    <col min="31" max="31" width="8.42578125" style="4" bestFit="1" customWidth="1"/>
    <col min="32" max="32" width="6.42578125" style="4" bestFit="1" customWidth="1"/>
    <col min="33" max="16384" width="10.7109375" style="3"/>
  </cols>
  <sheetData>
    <row r="1" spans="1:32" x14ac:dyDescent="0.25">
      <c r="AF1" s="22" t="s">
        <v>25</v>
      </c>
    </row>
    <row r="2" spans="1:32" s="10" customFormat="1" ht="12.75" customHeight="1" x14ac:dyDescent="0.2">
      <c r="A2" s="27" t="s">
        <v>14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</row>
    <row r="3" spans="1:32" s="10" customFormat="1" ht="12.75" customHeight="1" x14ac:dyDescent="0.2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</row>
    <row r="4" spans="1:32" s="1" customFormat="1" ht="6" customHeight="1" x14ac:dyDescent="0.25">
      <c r="A4" s="2"/>
      <c r="B4" s="2"/>
      <c r="C4" s="2"/>
      <c r="D4" s="21"/>
      <c r="E4" s="2"/>
      <c r="F4" s="21"/>
      <c r="G4" s="21"/>
      <c r="H4" s="2"/>
      <c r="I4" s="21"/>
      <c r="J4" s="2"/>
      <c r="K4" s="21"/>
      <c r="L4" s="21"/>
      <c r="M4" s="2"/>
      <c r="N4" s="21"/>
      <c r="O4" s="2"/>
      <c r="P4" s="21"/>
      <c r="Q4" s="21"/>
      <c r="R4" s="2"/>
      <c r="S4" s="21"/>
      <c r="T4" s="2"/>
      <c r="U4" s="21"/>
      <c r="V4" s="21"/>
      <c r="W4" s="2"/>
      <c r="X4" s="21"/>
      <c r="Y4" s="2"/>
      <c r="Z4" s="21"/>
      <c r="AA4" s="23"/>
      <c r="AB4" s="2"/>
      <c r="AC4" s="21"/>
      <c r="AD4" s="2"/>
      <c r="AE4" s="21"/>
      <c r="AF4" s="21"/>
    </row>
    <row r="5" spans="1:32" ht="12.75" customHeight="1" x14ac:dyDescent="0.25">
      <c r="A5" s="31" t="s">
        <v>0</v>
      </c>
      <c r="B5" s="31" t="s">
        <v>1</v>
      </c>
      <c r="C5" s="28" t="s">
        <v>3</v>
      </c>
      <c r="D5" s="28"/>
      <c r="E5" s="28"/>
      <c r="F5" s="28"/>
      <c r="G5" s="28"/>
      <c r="H5" s="28"/>
      <c r="I5" s="28"/>
      <c r="J5" s="28"/>
      <c r="K5" s="28"/>
      <c r="L5" s="28"/>
      <c r="M5" s="28" t="s">
        <v>4</v>
      </c>
      <c r="N5" s="28"/>
      <c r="O5" s="28"/>
      <c r="P5" s="28"/>
      <c r="Q5" s="28"/>
      <c r="R5" s="28" t="s">
        <v>5</v>
      </c>
      <c r="S5" s="28"/>
      <c r="T5" s="28"/>
      <c r="U5" s="28"/>
      <c r="V5" s="28"/>
      <c r="W5" s="29" t="s">
        <v>6</v>
      </c>
      <c r="X5" s="29"/>
      <c r="Y5" s="29"/>
      <c r="Z5" s="29"/>
      <c r="AA5" s="29"/>
      <c r="AB5" s="28" t="s">
        <v>26</v>
      </c>
      <c r="AC5" s="28"/>
      <c r="AD5" s="28"/>
      <c r="AE5" s="28"/>
      <c r="AF5" s="28"/>
    </row>
    <row r="6" spans="1:32" ht="12.75" customHeight="1" x14ac:dyDescent="0.25">
      <c r="A6" s="31"/>
      <c r="B6" s="31"/>
      <c r="C6" s="28" t="s">
        <v>7</v>
      </c>
      <c r="D6" s="28"/>
      <c r="E6" s="28" t="s">
        <v>8</v>
      </c>
      <c r="F6" s="28"/>
      <c r="G6" s="28"/>
      <c r="H6" s="28" t="s">
        <v>9</v>
      </c>
      <c r="I6" s="28"/>
      <c r="J6" s="28"/>
      <c r="K6" s="28"/>
      <c r="L6" s="28"/>
      <c r="M6" s="28" t="s">
        <v>7</v>
      </c>
      <c r="N6" s="28"/>
      <c r="O6" s="28" t="s">
        <v>8</v>
      </c>
      <c r="P6" s="28"/>
      <c r="Q6" s="28"/>
      <c r="R6" s="28" t="s">
        <v>7</v>
      </c>
      <c r="S6" s="28"/>
      <c r="T6" s="28" t="s">
        <v>8</v>
      </c>
      <c r="U6" s="28"/>
      <c r="V6" s="28"/>
      <c r="W6" s="29" t="s">
        <v>7</v>
      </c>
      <c r="X6" s="29"/>
      <c r="Y6" s="29" t="s">
        <v>8</v>
      </c>
      <c r="Z6" s="29"/>
      <c r="AA6" s="29"/>
      <c r="AB6" s="28" t="s">
        <v>7</v>
      </c>
      <c r="AC6" s="28"/>
      <c r="AD6" s="28" t="s">
        <v>8</v>
      </c>
      <c r="AE6" s="28"/>
      <c r="AF6" s="28"/>
    </row>
    <row r="7" spans="1:32" ht="12.75" customHeight="1" x14ac:dyDescent="0.25">
      <c r="A7" s="31"/>
      <c r="B7" s="31"/>
      <c r="C7" s="28"/>
      <c r="D7" s="28"/>
      <c r="E7" s="28"/>
      <c r="F7" s="28"/>
      <c r="G7" s="28"/>
      <c r="H7" s="28" t="s">
        <v>7</v>
      </c>
      <c r="I7" s="28"/>
      <c r="J7" s="28" t="s">
        <v>8</v>
      </c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9"/>
      <c r="X7" s="29"/>
      <c r="Y7" s="29"/>
      <c r="Z7" s="29"/>
      <c r="AA7" s="29"/>
      <c r="AB7" s="28"/>
      <c r="AC7" s="28"/>
      <c r="AD7" s="28"/>
      <c r="AE7" s="28"/>
      <c r="AF7" s="28"/>
    </row>
    <row r="8" spans="1:32" ht="12.75" customHeight="1" x14ac:dyDescent="0.25">
      <c r="A8" s="31"/>
      <c r="B8" s="31"/>
      <c r="C8" s="11" t="s">
        <v>10</v>
      </c>
      <c r="D8" s="5" t="s">
        <v>11</v>
      </c>
      <c r="E8" s="11" t="s">
        <v>10</v>
      </c>
      <c r="F8" s="5" t="s">
        <v>11</v>
      </c>
      <c r="G8" s="5" t="s">
        <v>12</v>
      </c>
      <c r="H8" s="11" t="s">
        <v>10</v>
      </c>
      <c r="I8" s="5" t="s">
        <v>11</v>
      </c>
      <c r="J8" s="11" t="s">
        <v>10</v>
      </c>
      <c r="K8" s="5" t="s">
        <v>11</v>
      </c>
      <c r="L8" s="5" t="s">
        <v>12</v>
      </c>
      <c r="M8" s="11" t="s">
        <v>10</v>
      </c>
      <c r="N8" s="5" t="s">
        <v>11</v>
      </c>
      <c r="O8" s="11" t="s">
        <v>10</v>
      </c>
      <c r="P8" s="5" t="s">
        <v>11</v>
      </c>
      <c r="Q8" s="5" t="s">
        <v>12</v>
      </c>
      <c r="R8" s="11" t="s">
        <v>10</v>
      </c>
      <c r="S8" s="5" t="s">
        <v>11</v>
      </c>
      <c r="T8" s="11" t="s">
        <v>10</v>
      </c>
      <c r="U8" s="5" t="s">
        <v>11</v>
      </c>
      <c r="V8" s="5" t="s">
        <v>12</v>
      </c>
      <c r="W8" s="6" t="s">
        <v>10</v>
      </c>
      <c r="X8" s="7" t="s">
        <v>11</v>
      </c>
      <c r="Y8" s="6" t="s">
        <v>10</v>
      </c>
      <c r="Z8" s="7" t="s">
        <v>11</v>
      </c>
      <c r="AA8" s="7" t="s">
        <v>12</v>
      </c>
      <c r="AB8" s="14" t="s">
        <v>10</v>
      </c>
      <c r="AC8" s="5" t="s">
        <v>11</v>
      </c>
      <c r="AD8" s="14" t="s">
        <v>10</v>
      </c>
      <c r="AE8" s="5" t="s">
        <v>11</v>
      </c>
      <c r="AF8" s="5" t="s">
        <v>12</v>
      </c>
    </row>
    <row r="9" spans="1:32" s="10" customFormat="1" ht="12.75" x14ac:dyDescent="0.2">
      <c r="A9" s="25">
        <v>1</v>
      </c>
      <c r="B9" s="8" t="s">
        <v>15</v>
      </c>
      <c r="C9" s="8">
        <v>7903</v>
      </c>
      <c r="D9" s="9">
        <v>20674.91</v>
      </c>
      <c r="E9" s="8">
        <v>4697</v>
      </c>
      <c r="F9" s="9">
        <v>9772.66</v>
      </c>
      <c r="G9" s="18">
        <v>49.340546435396377</v>
      </c>
      <c r="H9" s="8">
        <v>2580</v>
      </c>
      <c r="I9" s="9">
        <v>4657.2999999999993</v>
      </c>
      <c r="J9" s="8">
        <v>1289</v>
      </c>
      <c r="K9" s="9">
        <v>1334.94</v>
      </c>
      <c r="L9" s="18">
        <v>13.871091761136338</v>
      </c>
      <c r="M9" s="8">
        <v>6046</v>
      </c>
      <c r="N9" s="9">
        <v>74584.149999999994</v>
      </c>
      <c r="O9" s="8">
        <v>10850</v>
      </c>
      <c r="P9" s="9">
        <v>52682.67</v>
      </c>
      <c r="Q9" s="18">
        <v>74.580146944322536</v>
      </c>
      <c r="R9" s="8">
        <v>1386</v>
      </c>
      <c r="S9" s="9">
        <v>19943.060000000001</v>
      </c>
      <c r="T9" s="8">
        <v>1356</v>
      </c>
      <c r="U9" s="9">
        <v>9162.3799999999992</v>
      </c>
      <c r="V9" s="18">
        <v>50.674358024213383</v>
      </c>
      <c r="W9" s="12">
        <f>SUM(C9,M9,R9)</f>
        <v>15335</v>
      </c>
      <c r="X9" s="13">
        <f t="shared" ref="X9:Z9" si="0">SUM(D9,N9,S9)</f>
        <v>115202.12</v>
      </c>
      <c r="Y9" s="12">
        <f t="shared" si="0"/>
        <v>16903</v>
      </c>
      <c r="Z9" s="13">
        <f t="shared" si="0"/>
        <v>71617.710000000006</v>
      </c>
      <c r="AA9" s="13">
        <f>SUM(Z9*100/X9)</f>
        <v>62.167006996051818</v>
      </c>
      <c r="AB9" s="8">
        <v>5209</v>
      </c>
      <c r="AC9" s="9">
        <v>44140.21</v>
      </c>
      <c r="AD9" s="8">
        <v>7532</v>
      </c>
      <c r="AE9" s="9">
        <v>46754.61</v>
      </c>
      <c r="AF9" s="18">
        <f t="shared" ref="AF9:AF16" si="1">SUM(AE9*100/AC9)</f>
        <v>105.92294418173361</v>
      </c>
    </row>
    <row r="10" spans="1:32" s="10" customFormat="1" ht="12.75" x14ac:dyDescent="0.2">
      <c r="A10" s="25">
        <v>2</v>
      </c>
      <c r="B10" s="8" t="s">
        <v>16</v>
      </c>
      <c r="C10" s="8">
        <v>2577</v>
      </c>
      <c r="D10" s="9">
        <v>4435.1899999999996</v>
      </c>
      <c r="E10" s="8">
        <v>2245</v>
      </c>
      <c r="F10" s="9">
        <v>2735.83</v>
      </c>
      <c r="G10" s="18">
        <v>61.684617795404485</v>
      </c>
      <c r="H10" s="8">
        <v>600</v>
      </c>
      <c r="I10" s="9">
        <v>847</v>
      </c>
      <c r="J10" s="8">
        <v>329</v>
      </c>
      <c r="K10" s="9">
        <v>386.37</v>
      </c>
      <c r="L10" s="18">
        <v>18.874938935026869</v>
      </c>
      <c r="M10" s="8">
        <v>698</v>
      </c>
      <c r="N10" s="9">
        <v>1696.65</v>
      </c>
      <c r="O10" s="8">
        <v>776</v>
      </c>
      <c r="P10" s="9">
        <v>4015.84</v>
      </c>
      <c r="Q10" s="18">
        <v>236.69230542539708</v>
      </c>
      <c r="R10" s="8">
        <v>563</v>
      </c>
      <c r="S10" s="9">
        <v>1877.3</v>
      </c>
      <c r="T10" s="8">
        <v>167</v>
      </c>
      <c r="U10" s="9">
        <v>1270.92</v>
      </c>
      <c r="V10" s="18">
        <v>67.6993554573057</v>
      </c>
      <c r="W10" s="12">
        <f t="shared" ref="W10:W19" si="2">SUM(C10,M10,R10)</f>
        <v>3838</v>
      </c>
      <c r="X10" s="13">
        <f t="shared" ref="X10:X19" si="3">SUM(D10,N10,S10)</f>
        <v>8009.14</v>
      </c>
      <c r="Y10" s="12">
        <f t="shared" ref="Y10:Y19" si="4">SUM(E10,O10,T10)</f>
        <v>3188</v>
      </c>
      <c r="Z10" s="13">
        <f t="shared" ref="Z10:Z19" si="5">SUM(F10,P10,U10)</f>
        <v>8022.59</v>
      </c>
      <c r="AA10" s="13">
        <f t="shared" ref="AA10:AA20" si="6">SUM(Z10*100/X10)</f>
        <v>100.16793313639167</v>
      </c>
      <c r="AB10" s="17">
        <v>173</v>
      </c>
      <c r="AC10" s="18">
        <v>1280</v>
      </c>
      <c r="AD10" s="8">
        <v>359</v>
      </c>
      <c r="AE10" s="9">
        <v>2330.5700000000002</v>
      </c>
      <c r="AF10" s="18">
        <f t="shared" si="1"/>
        <v>182.07578125000003</v>
      </c>
    </row>
    <row r="11" spans="1:32" s="10" customFormat="1" ht="12.75" x14ac:dyDescent="0.2">
      <c r="A11" s="25">
        <v>3</v>
      </c>
      <c r="B11" s="8" t="s">
        <v>17</v>
      </c>
      <c r="C11" s="8">
        <v>904</v>
      </c>
      <c r="D11" s="9">
        <v>1688.04</v>
      </c>
      <c r="E11" s="8">
        <v>505</v>
      </c>
      <c r="F11" s="9">
        <v>812.06</v>
      </c>
      <c r="G11" s="18">
        <v>48.106679936494395</v>
      </c>
      <c r="H11" s="8">
        <v>310</v>
      </c>
      <c r="I11" s="9">
        <v>434.96000000000004</v>
      </c>
      <c r="J11" s="8">
        <v>174</v>
      </c>
      <c r="K11" s="9">
        <v>252.37</v>
      </c>
      <c r="L11" s="18">
        <v>34.337923152280396</v>
      </c>
      <c r="M11" s="8">
        <v>465</v>
      </c>
      <c r="N11" s="9">
        <v>1848.39</v>
      </c>
      <c r="O11" s="8">
        <v>188</v>
      </c>
      <c r="P11" s="9">
        <v>513.67999999999995</v>
      </c>
      <c r="Q11" s="18">
        <v>27.790671882016234</v>
      </c>
      <c r="R11" s="8">
        <v>127</v>
      </c>
      <c r="S11" s="9">
        <v>1144.79</v>
      </c>
      <c r="T11" s="8">
        <v>58</v>
      </c>
      <c r="U11" s="9">
        <v>501.22</v>
      </c>
      <c r="V11" s="18">
        <v>43.782702504389455</v>
      </c>
      <c r="W11" s="12">
        <f t="shared" si="2"/>
        <v>1496</v>
      </c>
      <c r="X11" s="13">
        <f t="shared" si="3"/>
        <v>4681.22</v>
      </c>
      <c r="Y11" s="12">
        <f t="shared" si="4"/>
        <v>751</v>
      </c>
      <c r="Z11" s="13">
        <f t="shared" si="5"/>
        <v>1826.9599999999998</v>
      </c>
      <c r="AA11" s="13">
        <f t="shared" si="6"/>
        <v>39.027433019597446</v>
      </c>
      <c r="AB11" s="17">
        <v>103</v>
      </c>
      <c r="AC11" s="18">
        <v>1344.82</v>
      </c>
      <c r="AD11" s="8">
        <v>128</v>
      </c>
      <c r="AE11" s="9">
        <v>1368.04</v>
      </c>
      <c r="AF11" s="18">
        <f t="shared" si="1"/>
        <v>101.72662512455199</v>
      </c>
    </row>
    <row r="12" spans="1:32" s="10" customFormat="1" ht="12.75" x14ac:dyDescent="0.2">
      <c r="A12" s="25">
        <v>4</v>
      </c>
      <c r="B12" s="8" t="s">
        <v>18</v>
      </c>
      <c r="C12" s="8">
        <v>1274</v>
      </c>
      <c r="D12" s="9">
        <v>1575.5</v>
      </c>
      <c r="E12" s="8">
        <v>993</v>
      </c>
      <c r="F12" s="9">
        <v>1449.62</v>
      </c>
      <c r="G12" s="18">
        <v>92.010155506188511</v>
      </c>
      <c r="H12" s="8">
        <v>333</v>
      </c>
      <c r="I12" s="9">
        <v>385</v>
      </c>
      <c r="J12" s="8">
        <v>160</v>
      </c>
      <c r="K12" s="9">
        <v>124.59</v>
      </c>
      <c r="L12" s="18">
        <v>18.188321167883213</v>
      </c>
      <c r="M12" s="8">
        <v>351</v>
      </c>
      <c r="N12" s="9">
        <v>757</v>
      </c>
      <c r="O12" s="8">
        <v>352</v>
      </c>
      <c r="P12" s="9">
        <v>995.52</v>
      </c>
      <c r="Q12" s="18">
        <v>131.50858652575957</v>
      </c>
      <c r="R12" s="8">
        <v>516</v>
      </c>
      <c r="S12" s="9">
        <v>1213.5</v>
      </c>
      <c r="T12" s="8">
        <v>83</v>
      </c>
      <c r="U12" s="9">
        <v>578.35</v>
      </c>
      <c r="V12" s="18">
        <v>47.659662134322211</v>
      </c>
      <c r="W12" s="12">
        <f t="shared" si="2"/>
        <v>2141</v>
      </c>
      <c r="X12" s="13">
        <f t="shared" si="3"/>
        <v>3546</v>
      </c>
      <c r="Y12" s="12">
        <f t="shared" si="4"/>
        <v>1428</v>
      </c>
      <c r="Z12" s="13">
        <f t="shared" si="5"/>
        <v>3023.49</v>
      </c>
      <c r="AA12" s="13">
        <f t="shared" si="6"/>
        <v>85.264805414551603</v>
      </c>
      <c r="AB12" s="17">
        <v>119</v>
      </c>
      <c r="AC12" s="18">
        <v>739</v>
      </c>
      <c r="AD12" s="8">
        <v>92</v>
      </c>
      <c r="AE12" s="9">
        <v>609.6</v>
      </c>
      <c r="AF12" s="18">
        <f t="shared" si="1"/>
        <v>82.489851150202981</v>
      </c>
    </row>
    <row r="13" spans="1:32" s="10" customFormat="1" ht="12.75" x14ac:dyDescent="0.2">
      <c r="A13" s="25">
        <v>5</v>
      </c>
      <c r="B13" s="8" t="s">
        <v>19</v>
      </c>
      <c r="C13" s="8">
        <v>4211</v>
      </c>
      <c r="D13" s="9">
        <v>6279.68</v>
      </c>
      <c r="E13" s="8">
        <v>1845</v>
      </c>
      <c r="F13" s="9">
        <v>2829.58</v>
      </c>
      <c r="G13" s="18">
        <v>45.059302384834893</v>
      </c>
      <c r="H13" s="8">
        <v>1831</v>
      </c>
      <c r="I13" s="9">
        <v>2607.3599999999997</v>
      </c>
      <c r="J13" s="8">
        <v>403</v>
      </c>
      <c r="K13" s="9">
        <v>352.7</v>
      </c>
      <c r="L13" s="18">
        <v>5.7749993450525272</v>
      </c>
      <c r="M13" s="8">
        <v>1743</v>
      </c>
      <c r="N13" s="9">
        <v>2309.9</v>
      </c>
      <c r="O13" s="8">
        <v>2397</v>
      </c>
      <c r="P13" s="9">
        <v>3374.62</v>
      </c>
      <c r="Q13" s="18">
        <v>146.09377029308627</v>
      </c>
      <c r="R13" s="8">
        <v>779</v>
      </c>
      <c r="S13" s="9">
        <v>2476.3000000000002</v>
      </c>
      <c r="T13" s="8">
        <v>200</v>
      </c>
      <c r="U13" s="9">
        <v>1811.66</v>
      </c>
      <c r="V13" s="18">
        <v>73.159956386544437</v>
      </c>
      <c r="W13" s="12">
        <f t="shared" si="2"/>
        <v>6733</v>
      </c>
      <c r="X13" s="13">
        <f t="shared" si="3"/>
        <v>11065.880000000001</v>
      </c>
      <c r="Y13" s="12">
        <f t="shared" si="4"/>
        <v>4442</v>
      </c>
      <c r="Z13" s="13">
        <f t="shared" si="5"/>
        <v>8015.86</v>
      </c>
      <c r="AA13" s="13">
        <f t="shared" si="6"/>
        <v>72.437619059668094</v>
      </c>
      <c r="AB13" s="17">
        <v>272</v>
      </c>
      <c r="AC13" s="18">
        <v>2550</v>
      </c>
      <c r="AD13" s="8">
        <v>454</v>
      </c>
      <c r="AE13" s="9">
        <v>2982.87</v>
      </c>
      <c r="AF13" s="18">
        <f t="shared" si="1"/>
        <v>116.97529411764705</v>
      </c>
    </row>
    <row r="14" spans="1:32" s="10" customFormat="1" ht="12.75" x14ac:dyDescent="0.2">
      <c r="A14" s="25">
        <v>6</v>
      </c>
      <c r="B14" s="8" t="s">
        <v>20</v>
      </c>
      <c r="C14" s="8">
        <v>2384</v>
      </c>
      <c r="D14" s="9">
        <v>4356.6000000000004</v>
      </c>
      <c r="E14" s="8">
        <v>1644</v>
      </c>
      <c r="F14" s="9">
        <v>1590.05</v>
      </c>
      <c r="G14" s="18">
        <v>36.497498048937238</v>
      </c>
      <c r="H14" s="8">
        <v>561</v>
      </c>
      <c r="I14" s="9">
        <v>760.72</v>
      </c>
      <c r="J14" s="8">
        <v>193</v>
      </c>
      <c r="K14" s="9">
        <v>202.64</v>
      </c>
      <c r="L14" s="18">
        <v>10.334978987310784</v>
      </c>
      <c r="M14" s="8">
        <v>894</v>
      </c>
      <c r="N14" s="9">
        <v>2077.16</v>
      </c>
      <c r="O14" s="8">
        <v>552</v>
      </c>
      <c r="P14" s="9">
        <v>1628.76</v>
      </c>
      <c r="Q14" s="18">
        <v>78.412832906468452</v>
      </c>
      <c r="R14" s="8">
        <v>126</v>
      </c>
      <c r="S14" s="9">
        <v>984.02</v>
      </c>
      <c r="T14" s="8">
        <v>541</v>
      </c>
      <c r="U14" s="9">
        <v>3506.6</v>
      </c>
      <c r="V14" s="18">
        <v>356.35454563931626</v>
      </c>
      <c r="W14" s="12">
        <f t="shared" si="2"/>
        <v>3404</v>
      </c>
      <c r="X14" s="13">
        <f t="shared" si="3"/>
        <v>7417.7800000000007</v>
      </c>
      <c r="Y14" s="12">
        <f t="shared" si="4"/>
        <v>2737</v>
      </c>
      <c r="Z14" s="13">
        <f t="shared" si="5"/>
        <v>6725.41</v>
      </c>
      <c r="AA14" s="13">
        <f t="shared" si="6"/>
        <v>90.666075294764738</v>
      </c>
      <c r="AB14" s="17">
        <v>699</v>
      </c>
      <c r="AC14" s="18">
        <v>5983</v>
      </c>
      <c r="AD14" s="8">
        <v>583</v>
      </c>
      <c r="AE14" s="9">
        <v>3605</v>
      </c>
      <c r="AF14" s="18">
        <f t="shared" si="1"/>
        <v>60.25405315059335</v>
      </c>
    </row>
    <row r="15" spans="1:32" s="10" customFormat="1" ht="12.75" x14ac:dyDescent="0.2">
      <c r="A15" s="25">
        <v>7</v>
      </c>
      <c r="B15" s="8" t="s">
        <v>21</v>
      </c>
      <c r="C15" s="8">
        <v>2102</v>
      </c>
      <c r="D15" s="9">
        <v>3836.78</v>
      </c>
      <c r="E15" s="8">
        <v>2855</v>
      </c>
      <c r="F15" s="9">
        <v>3264.53</v>
      </c>
      <c r="G15" s="18">
        <v>85.085149526425795</v>
      </c>
      <c r="H15" s="8">
        <v>679</v>
      </c>
      <c r="I15" s="9">
        <v>689.76</v>
      </c>
      <c r="J15" s="8">
        <v>382</v>
      </c>
      <c r="K15" s="9">
        <v>310.81</v>
      </c>
      <c r="L15" s="18">
        <v>16.447062060790788</v>
      </c>
      <c r="M15" s="8">
        <v>850</v>
      </c>
      <c r="N15" s="9">
        <v>3373.54</v>
      </c>
      <c r="O15" s="8">
        <v>1748</v>
      </c>
      <c r="P15" s="9">
        <v>5256.27</v>
      </c>
      <c r="Q15" s="18">
        <v>155.80873503797199</v>
      </c>
      <c r="R15" s="8">
        <v>280</v>
      </c>
      <c r="S15" s="9">
        <v>2431.1799999999998</v>
      </c>
      <c r="T15" s="8">
        <v>537</v>
      </c>
      <c r="U15" s="9">
        <v>4212.3100000000004</v>
      </c>
      <c r="V15" s="18">
        <v>173.26195509999263</v>
      </c>
      <c r="W15" s="12">
        <f t="shared" si="2"/>
        <v>3232</v>
      </c>
      <c r="X15" s="13">
        <f t="shared" si="3"/>
        <v>9641.5</v>
      </c>
      <c r="Y15" s="12">
        <f t="shared" si="4"/>
        <v>5140</v>
      </c>
      <c r="Z15" s="13">
        <f t="shared" si="5"/>
        <v>12733.11</v>
      </c>
      <c r="AA15" s="13">
        <f t="shared" si="6"/>
        <v>132.06565368459263</v>
      </c>
      <c r="AB15" s="17">
        <v>705</v>
      </c>
      <c r="AC15" s="18">
        <v>7925.06</v>
      </c>
      <c r="AD15" s="8">
        <v>1021</v>
      </c>
      <c r="AE15" s="9">
        <v>5685.51</v>
      </c>
      <c r="AF15" s="18">
        <f t="shared" si="1"/>
        <v>71.740907955270998</v>
      </c>
    </row>
    <row r="16" spans="1:32" s="10" customFormat="1" ht="12.75" x14ac:dyDescent="0.2">
      <c r="A16" s="25">
        <v>8</v>
      </c>
      <c r="B16" s="8" t="s">
        <v>22</v>
      </c>
      <c r="C16" s="8">
        <v>2997</v>
      </c>
      <c r="D16" s="9">
        <v>4931.91</v>
      </c>
      <c r="E16" s="8">
        <v>1537</v>
      </c>
      <c r="F16" s="9">
        <v>1961.59</v>
      </c>
      <c r="G16" s="18">
        <v>39.773434632829876</v>
      </c>
      <c r="H16" s="8">
        <v>1345</v>
      </c>
      <c r="I16" s="9">
        <v>2295.96</v>
      </c>
      <c r="J16" s="8">
        <v>319</v>
      </c>
      <c r="K16" s="9">
        <v>256.26</v>
      </c>
      <c r="L16" s="18">
        <v>5.3432472330878493</v>
      </c>
      <c r="M16" s="8">
        <v>743</v>
      </c>
      <c r="N16" s="9">
        <v>1423.45</v>
      </c>
      <c r="O16" s="8">
        <v>893</v>
      </c>
      <c r="P16" s="9">
        <v>2203.8200000000002</v>
      </c>
      <c r="Q16" s="18">
        <v>154.82243844181392</v>
      </c>
      <c r="R16" s="8">
        <v>736</v>
      </c>
      <c r="S16" s="9">
        <v>1821</v>
      </c>
      <c r="T16" s="8">
        <v>159</v>
      </c>
      <c r="U16" s="9">
        <v>1224.4100000000001</v>
      </c>
      <c r="V16" s="18">
        <v>67.238330587589246</v>
      </c>
      <c r="W16" s="12">
        <f t="shared" si="2"/>
        <v>4476</v>
      </c>
      <c r="X16" s="13">
        <f t="shared" si="3"/>
        <v>8176.36</v>
      </c>
      <c r="Y16" s="12">
        <f t="shared" si="4"/>
        <v>2589</v>
      </c>
      <c r="Z16" s="13">
        <f t="shared" si="5"/>
        <v>5389.82</v>
      </c>
      <c r="AA16" s="13">
        <f t="shared" si="6"/>
        <v>65.919553444319973</v>
      </c>
      <c r="AB16" s="17">
        <v>295</v>
      </c>
      <c r="AC16" s="18">
        <v>2475</v>
      </c>
      <c r="AD16" s="8">
        <v>227</v>
      </c>
      <c r="AE16" s="9">
        <v>1268.42</v>
      </c>
      <c r="AF16" s="18">
        <f t="shared" si="1"/>
        <v>51.249292929292928</v>
      </c>
    </row>
    <row r="17" spans="1:32" s="10" customFormat="1" ht="12.75" x14ac:dyDescent="0.2">
      <c r="A17" s="25">
        <v>9</v>
      </c>
      <c r="B17" s="8" t="s">
        <v>23</v>
      </c>
      <c r="C17" s="8">
        <v>2083</v>
      </c>
      <c r="D17" s="9">
        <v>3551.88</v>
      </c>
      <c r="E17" s="8">
        <v>1708</v>
      </c>
      <c r="F17" s="9">
        <v>990.1</v>
      </c>
      <c r="G17" s="18">
        <v>27.875378672702904</v>
      </c>
      <c r="H17" s="8">
        <v>234</v>
      </c>
      <c r="I17" s="9">
        <v>373.05999999999995</v>
      </c>
      <c r="J17" s="8">
        <v>240</v>
      </c>
      <c r="K17" s="9">
        <v>156.51</v>
      </c>
      <c r="L17" s="18">
        <v>9.9493979886336188</v>
      </c>
      <c r="M17" s="8">
        <v>491</v>
      </c>
      <c r="N17" s="9">
        <v>2147.46</v>
      </c>
      <c r="O17" s="8">
        <v>343</v>
      </c>
      <c r="P17" s="9">
        <v>1014.44</v>
      </c>
      <c r="Q17" s="18">
        <v>47.239063824238869</v>
      </c>
      <c r="R17" s="8">
        <v>74</v>
      </c>
      <c r="S17" s="9">
        <v>654.48</v>
      </c>
      <c r="T17" s="8">
        <v>627</v>
      </c>
      <c r="U17" s="9">
        <v>2710.36</v>
      </c>
      <c r="V17" s="18">
        <v>414.12419019679743</v>
      </c>
      <c r="W17" s="12">
        <f t="shared" si="2"/>
        <v>2648</v>
      </c>
      <c r="X17" s="13">
        <f t="shared" si="3"/>
        <v>6353.82</v>
      </c>
      <c r="Y17" s="12">
        <f t="shared" si="4"/>
        <v>2678</v>
      </c>
      <c r="Z17" s="13">
        <f t="shared" si="5"/>
        <v>4714.8999999999996</v>
      </c>
      <c r="AA17" s="13">
        <f t="shared" si="6"/>
        <v>74.205753389299659</v>
      </c>
      <c r="AB17" s="17">
        <v>400</v>
      </c>
      <c r="AC17" s="18">
        <v>4165.91</v>
      </c>
      <c r="AD17" s="8">
        <v>381</v>
      </c>
      <c r="AE17" s="9">
        <v>1953.43</v>
      </c>
      <c r="AF17" s="18">
        <f t="shared" ref="AF17" si="7">SUM(AE17*100/AC17)</f>
        <v>46.890835375704228</v>
      </c>
    </row>
    <row r="18" spans="1:32" s="10" customFormat="1" ht="12.75" x14ac:dyDescent="0.2">
      <c r="A18" s="25">
        <v>10</v>
      </c>
      <c r="B18" s="8" t="s">
        <v>27</v>
      </c>
      <c r="C18" s="8">
        <v>0</v>
      </c>
      <c r="D18" s="9">
        <v>0</v>
      </c>
      <c r="E18" s="8">
        <v>1069</v>
      </c>
      <c r="F18" s="9">
        <v>1564.83</v>
      </c>
      <c r="G18" s="18"/>
      <c r="H18" s="8">
        <v>0</v>
      </c>
      <c r="I18" s="9">
        <v>0</v>
      </c>
      <c r="J18" s="8">
        <v>122</v>
      </c>
      <c r="K18" s="9">
        <v>121.77999999999997</v>
      </c>
      <c r="L18" s="18"/>
      <c r="M18" s="8">
        <v>0</v>
      </c>
      <c r="N18" s="9">
        <v>0</v>
      </c>
      <c r="O18" s="8">
        <v>311</v>
      </c>
      <c r="P18" s="9">
        <v>827.26000000000204</v>
      </c>
      <c r="Q18" s="18"/>
      <c r="R18" s="8">
        <v>0</v>
      </c>
      <c r="S18" s="9">
        <v>0</v>
      </c>
      <c r="T18" s="8">
        <v>24</v>
      </c>
      <c r="U18" s="9">
        <v>217.90000000000146</v>
      </c>
      <c r="V18" s="18"/>
      <c r="W18" s="12">
        <f t="shared" si="2"/>
        <v>0</v>
      </c>
      <c r="X18" s="13">
        <f t="shared" si="3"/>
        <v>0</v>
      </c>
      <c r="Y18" s="12">
        <f t="shared" si="4"/>
        <v>1404</v>
      </c>
      <c r="Z18" s="13">
        <f t="shared" si="5"/>
        <v>2609.9900000000034</v>
      </c>
      <c r="AA18" s="13"/>
      <c r="AB18" s="8">
        <v>0</v>
      </c>
      <c r="AC18" s="9">
        <v>0</v>
      </c>
      <c r="AD18" s="8">
        <v>88</v>
      </c>
      <c r="AE18" s="9">
        <v>715.84</v>
      </c>
      <c r="AF18" s="18"/>
    </row>
    <row r="19" spans="1:32" s="10" customFormat="1" ht="12.75" x14ac:dyDescent="0.2">
      <c r="A19" s="25">
        <v>11</v>
      </c>
      <c r="B19" s="8" t="s">
        <v>24</v>
      </c>
      <c r="C19" s="8">
        <v>3869</v>
      </c>
      <c r="D19" s="9">
        <v>4667.13</v>
      </c>
      <c r="E19" s="8">
        <v>1852</v>
      </c>
      <c r="F19" s="9">
        <v>3367.93</v>
      </c>
      <c r="G19" s="18">
        <v>72.162763839875893</v>
      </c>
      <c r="H19" s="8">
        <v>520</v>
      </c>
      <c r="I19" s="9">
        <v>557.88000000000011</v>
      </c>
      <c r="J19" s="8">
        <v>347</v>
      </c>
      <c r="K19" s="9">
        <v>436.74</v>
      </c>
      <c r="L19" s="18">
        <v>24.844699296880332</v>
      </c>
      <c r="M19" s="8">
        <v>1390</v>
      </c>
      <c r="N19" s="9">
        <v>2473.3000000000002</v>
      </c>
      <c r="O19" s="8">
        <v>783</v>
      </c>
      <c r="P19" s="9">
        <v>2439.5700000000002</v>
      </c>
      <c r="Q19" s="18">
        <v>98.636234989689896</v>
      </c>
      <c r="R19" s="8">
        <v>616</v>
      </c>
      <c r="S19" s="9">
        <v>1367.37</v>
      </c>
      <c r="T19" s="8">
        <v>230</v>
      </c>
      <c r="U19" s="9">
        <v>1943.84</v>
      </c>
      <c r="V19" s="18">
        <v>142.15903522821182</v>
      </c>
      <c r="W19" s="12">
        <f t="shared" si="2"/>
        <v>5875</v>
      </c>
      <c r="X19" s="13">
        <f t="shared" si="3"/>
        <v>8507.7999999999993</v>
      </c>
      <c r="Y19" s="12">
        <f t="shared" si="4"/>
        <v>2865</v>
      </c>
      <c r="Z19" s="13">
        <f t="shared" si="5"/>
        <v>7751.34</v>
      </c>
      <c r="AA19" s="13">
        <f t="shared" si="6"/>
        <v>91.108629728014307</v>
      </c>
      <c r="AB19" s="8">
        <v>281</v>
      </c>
      <c r="AC19" s="9">
        <v>1850</v>
      </c>
      <c r="AD19" s="8">
        <v>271</v>
      </c>
      <c r="AE19" s="9">
        <v>2185.9499999999998</v>
      </c>
      <c r="AF19" s="18">
        <f t="shared" ref="AF19:AF20" si="8">SUM(AE19*100/AC19)</f>
        <v>118.15945945945944</v>
      </c>
    </row>
    <row r="20" spans="1:32" s="19" customFormat="1" ht="12.75" x14ac:dyDescent="0.2">
      <c r="A20" s="30" t="s">
        <v>13</v>
      </c>
      <c r="B20" s="30"/>
      <c r="C20" s="15">
        <f t="shared" ref="C20:AE20" si="9">SUM(C9:C19)</f>
        <v>30304</v>
      </c>
      <c r="D20" s="16">
        <f t="shared" si="9"/>
        <v>55997.619999999995</v>
      </c>
      <c r="E20" s="15">
        <f t="shared" si="9"/>
        <v>20950</v>
      </c>
      <c r="F20" s="16">
        <f t="shared" si="9"/>
        <v>30338.78</v>
      </c>
      <c r="G20" s="16">
        <f t="shared" si="9"/>
        <v>557.59552677909039</v>
      </c>
      <c r="H20" s="15">
        <f t="shared" si="9"/>
        <v>8993</v>
      </c>
      <c r="I20" s="16">
        <f t="shared" si="9"/>
        <v>13608.999999999996</v>
      </c>
      <c r="J20" s="15">
        <f t="shared" si="9"/>
        <v>3958</v>
      </c>
      <c r="K20" s="16">
        <f t="shared" si="9"/>
        <v>3935.7099999999991</v>
      </c>
      <c r="L20" s="16">
        <f t="shared" si="9"/>
        <v>157.96665992808269</v>
      </c>
      <c r="M20" s="15">
        <f t="shared" si="9"/>
        <v>13671</v>
      </c>
      <c r="N20" s="16">
        <f t="shared" si="9"/>
        <v>92690.999999999985</v>
      </c>
      <c r="O20" s="15">
        <f t="shared" si="9"/>
        <v>19193</v>
      </c>
      <c r="P20" s="16">
        <f t="shared" si="9"/>
        <v>74952.450000000012</v>
      </c>
      <c r="Q20" s="16">
        <f t="shared" si="9"/>
        <v>1151.5847862707649</v>
      </c>
      <c r="R20" s="15">
        <f t="shared" si="9"/>
        <v>5203</v>
      </c>
      <c r="S20" s="16">
        <f t="shared" si="9"/>
        <v>33913</v>
      </c>
      <c r="T20" s="15">
        <f t="shared" si="9"/>
        <v>3982</v>
      </c>
      <c r="U20" s="16">
        <f t="shared" si="9"/>
        <v>27139.95</v>
      </c>
      <c r="V20" s="16">
        <f t="shared" si="9"/>
        <v>1436.1140912586827</v>
      </c>
      <c r="W20" s="15">
        <f t="shared" si="9"/>
        <v>49178</v>
      </c>
      <c r="X20" s="16">
        <f t="shared" si="9"/>
        <v>182601.61999999997</v>
      </c>
      <c r="Y20" s="15">
        <f t="shared" si="9"/>
        <v>44125</v>
      </c>
      <c r="Z20" s="16">
        <f t="shared" si="9"/>
        <v>132431.18000000002</v>
      </c>
      <c r="AA20" s="16">
        <f t="shared" si="6"/>
        <v>72.524646824053391</v>
      </c>
      <c r="AB20" s="15">
        <f t="shared" si="9"/>
        <v>8256</v>
      </c>
      <c r="AC20" s="16">
        <f t="shared" si="9"/>
        <v>72453</v>
      </c>
      <c r="AD20" s="15">
        <f t="shared" si="9"/>
        <v>11136</v>
      </c>
      <c r="AE20" s="16">
        <f t="shared" si="9"/>
        <v>69459.839999999997</v>
      </c>
      <c r="AF20" s="26">
        <f t="shared" si="8"/>
        <v>95.868825307440687</v>
      </c>
    </row>
    <row r="22" spans="1:32" x14ac:dyDescent="0.25">
      <c r="AE22" s="3"/>
    </row>
  </sheetData>
  <mergeCells count="23">
    <mergeCell ref="A20:B20"/>
    <mergeCell ref="H6:L6"/>
    <mergeCell ref="M6:N7"/>
    <mergeCell ref="O6:Q7"/>
    <mergeCell ref="A5:A8"/>
    <mergeCell ref="B5:B8"/>
    <mergeCell ref="C5:L5"/>
    <mergeCell ref="M5:Q5"/>
    <mergeCell ref="C6:D7"/>
    <mergeCell ref="E6:G7"/>
    <mergeCell ref="H7:I7"/>
    <mergeCell ref="J7:L7"/>
    <mergeCell ref="A2:AF2"/>
    <mergeCell ref="A3:AF3"/>
    <mergeCell ref="AB5:AF5"/>
    <mergeCell ref="AB6:AC7"/>
    <mergeCell ref="AD6:AF7"/>
    <mergeCell ref="R6:S7"/>
    <mergeCell ref="T6:V7"/>
    <mergeCell ref="R5:V5"/>
    <mergeCell ref="W5:AA5"/>
    <mergeCell ref="W6:X7"/>
    <mergeCell ref="Y6:AA7"/>
  </mergeCells>
  <pageMargins left="0.7" right="0.7" top="0.75" bottom="0.75" header="0.3" footer="0.3"/>
  <pageSetup paperSize="9" orientation="landscape" horizontalDpi="300" verticalDpi="0" r:id="rId1"/>
  <ignoredErrors>
    <ignoredError sqref="AA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DistrictWise Vis-a-Vis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SLBC</dc:creator>
  <cp:lastModifiedBy>SLBC</cp:lastModifiedBy>
  <dcterms:created xsi:type="dcterms:W3CDTF">2021-06-25T10:08:03Z</dcterms:created>
  <dcterms:modified xsi:type="dcterms:W3CDTF">2021-07-07T06:28:30Z</dcterms:modified>
</cp:coreProperties>
</file>